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\"/>
    </mc:Choice>
  </mc:AlternateContent>
  <xr:revisionPtr revIDLastSave="0" documentId="13_ncr:1_{2B109302-169A-441C-9935-B5AF6FC3B00D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5.sz.mell  " sheetId="6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61" l="1"/>
  <c r="C30" i="61" s="1"/>
  <c r="D18" i="61"/>
  <c r="E17" i="61"/>
  <c r="E18" i="61"/>
  <c r="G30" i="61"/>
  <c r="C24" i="61"/>
  <c r="H17" i="61"/>
  <c r="H31" i="61" s="1"/>
  <c r="D17" i="61"/>
  <c r="I17" i="61"/>
  <c r="I31" i="61" s="1"/>
  <c r="H30" i="61"/>
  <c r="I30" i="61"/>
  <c r="H33" i="61"/>
  <c r="I33" i="61"/>
  <c r="G33" i="61"/>
  <c r="G17" i="61"/>
  <c r="D24" i="61"/>
  <c r="E24" i="61"/>
  <c r="D33" i="61"/>
  <c r="E33" i="61"/>
  <c r="C33" i="61"/>
  <c r="C17" i="61"/>
  <c r="E30" i="61" l="1"/>
  <c r="E31" i="61" s="1"/>
  <c r="G31" i="61"/>
  <c r="D30" i="61"/>
  <c r="D31" i="61" s="1"/>
  <c r="C31" i="61"/>
  <c r="I32" i="61"/>
  <c r="G32" i="61"/>
  <c r="C32" i="61"/>
  <c r="E32" i="61"/>
  <c r="H32" i="61"/>
  <c r="D32" i="61"/>
</calcChain>
</file>

<file path=xl/sharedStrings.xml><?xml version="1.0" encoding="utf-8"?>
<sst xmlns="http://schemas.openxmlformats.org/spreadsheetml/2006/main" count="93" uniqueCount="89">
  <si>
    <t>A</t>
  </si>
  <si>
    <t>B</t>
  </si>
  <si>
    <t>C</t>
  </si>
  <si>
    <t>D</t>
  </si>
  <si>
    <t>E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</si>
  <si>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</si>
  <si>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</si>
  <si>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</si>
  <si>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</si>
  <si>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</si>
  <si>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</si>
  <si>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</si>
  <si>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</si>
  <si>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</si>
  <si>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</si>
  <si>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</si>
  <si>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</si>
  <si>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</si>
  <si>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</si>
  <si>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</si>
  <si>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</si>
  <si>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</si>
  <si>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</si>
  <si>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</si>
  <si>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</si>
  <si>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</si>
  <si>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</si>
  <si>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</si>
  <si>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</si>
  <si>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</si>
  <si>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</si>
  <si>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</si>
  <si>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</si>
  <si>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</si>
  <si>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</si>
  <si>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</si>
  <si>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</si>
  <si>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</si>
  <si>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</si>
  <si>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</si>
  <si>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</si>
  <si>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</si>
  <si>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</si>
  <si>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</si>
  <si>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</si>
  <si>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</si>
  <si>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</si>
  <si>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</si>
  <si>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</si>
  <si>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</si>
  <si>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</si>
  <si>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</si>
  <si>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Tartalékok</t>
  </si>
  <si>
    <t>Bevételek</t>
  </si>
  <si>
    <t>Kiadások</t>
  </si>
  <si>
    <t>Megnevezés</t>
  </si>
  <si>
    <t>Sor-
szám</t>
  </si>
  <si>
    <t>Rövid lejáratú hitelek törlesztése</t>
  </si>
  <si>
    <t>Hosszú lejáratú hitelek törlesztése</t>
  </si>
  <si>
    <t>II. Felhalmozási célú bevételek és kiadások mérlege
(Önkormányzati szinten)</t>
  </si>
  <si>
    <t>Költségvetési hiány:</t>
  </si>
  <si>
    <t>Költségvetési többlet:</t>
  </si>
  <si>
    <t>Felújítások</t>
  </si>
  <si>
    <t>Értékpapír vásárlása, visszavásárlása</t>
  </si>
  <si>
    <t>Betét elhelyezése</t>
  </si>
  <si>
    <t>Hitelek törlesztése</t>
  </si>
  <si>
    <t>Befektetési célú belföldi, külföldi értékpapírok vásárlása</t>
  </si>
  <si>
    <t>Beruházások</t>
  </si>
  <si>
    <t>Egyéb felhalmozási kiadások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</si>
  <si>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</si>
  <si>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</si>
  <si>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</si>
  <si>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</si>
  <si>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</si>
  <si>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</si>
  <si>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</si>
  <si>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</si>
  <si>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</si>
  <si>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</si>
  <si>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</si>
  <si>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</si>
  <si>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</si>
  <si>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</si>
  <si>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</si>
  <si>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Forintban !</t>
  </si>
  <si>
    <t>2021. évi eredeti előirányzat</t>
  </si>
  <si>
    <t>2021. évi módosított előriányzat</t>
  </si>
  <si>
    <t>2021. évi teljesítés</t>
  </si>
  <si>
    <t>5. sz. melléklet a /2022. (V.)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</si>
</sst>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#"/>
  </numFmts>
  <fonts count="21" x14ac:knownFonts="1"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20" fillId="0" borderId="0"/>
    <xf numFmtId="0" fontId="19" fillId="0" borderId="0"/>
    <xf numFmtId="0" fontId="5" fillId="0" borderId="0"/>
  </cellStyleXfs>
  <cellXfs count="70">
    <xf numFmtId="0" fontId="0" fillId="0" borderId="0" xfId="0"/>
    <xf numFmtId="165" fontId="10" fillId="0" borderId="2" xfId="0" applyNumberFormat="1" applyFont="1" applyFill="1" applyBorder="1" applyAlignment="1" applyProtection="1">
      <alignment horizontal="left" vertical="center" wrapText="1" indent="1"/>
      <protection locked="0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" fillId="0" borderId="7" xfId="0" applyNumberFormat="1" applyFont="1" applyFill="1" applyBorder="1" applyAlignment="1" applyProtection="1">
      <alignment horizontal="center" vertical="center" wrapText="1"/>
    </xf>
    <xf numFmtId="165" fontId="4" fillId="0" borderId="5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Alignment="1" applyProtection="1">
      <alignment horizontal="right" vertical="center"/>
    </xf>
    <xf numFmtId="165" fontId="14" fillId="0" borderId="5" xfId="0" applyNumberFormat="1" applyFont="1" applyFill="1" applyBorder="1" applyAlignment="1" applyProtection="1">
      <alignment horizontal="right" vertical="center" wrapText="1" indent="1"/>
    </xf>
    <xf numFmtId="165" fontId="14" fillId="0" borderId="6" xfId="0" applyNumberFormat="1" applyFont="1" applyFill="1" applyBorder="1" applyAlignment="1" applyProtection="1">
      <alignment horizontal="right" vertical="center" wrapText="1" indent="1"/>
    </xf>
    <xf numFmtId="165" fontId="12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6" xfId="1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4" xfId="1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1" xfId="1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5" fontId="4" fillId="0" borderId="13" xfId="0" applyNumberFormat="1" applyFont="1" applyFill="1" applyBorder="1" applyAlignment="1" applyProtection="1">
      <alignment horizontal="center" vertical="center" wrapText="1"/>
    </xf>
    <xf numFmtId="165" fontId="1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7" xfId="0" applyNumberFormat="1" applyFont="1" applyFill="1" applyBorder="1" applyAlignment="1" applyProtection="1">
      <alignment horizontal="left" vertical="center" wrapText="1" indent="1"/>
    </xf>
    <xf numFmtId="165" fontId="1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5" xfId="0" applyNumberFormat="1" applyFont="1" applyFill="1" applyBorder="1" applyAlignment="1" applyProtection="1">
      <alignment horizontal="right" vertical="center" wrapText="1" indent="1"/>
    </xf>
    <xf numFmtId="165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3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0" fillId="0" borderId="17" xfId="0" applyNumberFormat="1" applyFill="1" applyBorder="1" applyAlignment="1" applyProtection="1">
      <alignment horizontal="left" vertical="center" wrapText="1" indent="1"/>
    </xf>
    <xf numFmtId="165" fontId="10" fillId="0" borderId="15" xfId="0" applyNumberFormat="1" applyFont="1" applyFill="1" applyBorder="1" applyAlignment="1" applyProtection="1">
      <alignment horizontal="left" vertical="center" wrapText="1" indent="1"/>
    </xf>
    <xf numFmtId="165" fontId="0" fillId="0" borderId="18" xfId="0" applyNumberFormat="1" applyFill="1" applyBorder="1" applyAlignment="1" applyProtection="1">
      <alignment horizontal="left" vertical="center" wrapText="1" indent="1"/>
    </xf>
    <xf numFmtId="165" fontId="10" fillId="0" borderId="2" xfId="0" applyNumberFormat="1" applyFont="1" applyFill="1" applyBorder="1" applyAlignment="1" applyProtection="1">
      <alignment horizontal="left" vertical="center" wrapText="1" indent="1"/>
    </xf>
    <xf numFmtId="165" fontId="14" fillId="0" borderId="19" xfId="0" applyNumberFormat="1" applyFont="1" applyFill="1" applyBorder="1" applyAlignment="1" applyProtection="1">
      <alignment horizontal="left" vertical="center" wrapText="1" indent="1"/>
    </xf>
    <xf numFmtId="165" fontId="12" fillId="0" borderId="3" xfId="0" applyNumberFormat="1" applyFont="1" applyFill="1" applyBorder="1" applyAlignment="1" applyProtection="1">
      <alignment horizontal="left" vertical="center" wrapText="1" indent="1"/>
    </xf>
    <xf numFmtId="165" fontId="12" fillId="0" borderId="2" xfId="0" applyNumberFormat="1" applyFont="1" applyFill="1" applyBorder="1" applyAlignment="1" applyProtection="1">
      <alignment horizontal="left" vertical="center" wrapText="1" indent="1"/>
    </xf>
    <xf numFmtId="165" fontId="15" fillId="0" borderId="1" xfId="0" applyNumberFormat="1" applyFont="1" applyFill="1" applyBorder="1" applyAlignment="1" applyProtection="1">
      <alignment horizontal="right" vertical="center" wrapText="1" indent="1"/>
    </xf>
    <xf numFmtId="165" fontId="14" fillId="0" borderId="7" xfId="0" applyNumberFormat="1" applyFont="1" applyFill="1" applyBorder="1" applyAlignment="1" applyProtection="1">
      <alignment horizontal="left" vertical="center" wrapText="1" indent="1"/>
    </xf>
    <xf numFmtId="165" fontId="14" fillId="0" borderId="12" xfId="0" applyNumberFormat="1" applyFont="1" applyFill="1" applyBorder="1" applyAlignment="1" applyProtection="1">
      <alignment horizontal="right" vertical="center" wrapText="1" indent="1"/>
    </xf>
    <xf numFmtId="165" fontId="1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11" fillId="0" borderId="6" xfId="0" applyNumberFormat="1" applyFont="1" applyFill="1" applyBorder="1" applyAlignment="1" applyProtection="1">
      <alignment horizontal="right" vertical="center" wrapText="1" indent="1"/>
    </xf>
    <xf numFmtId="165" fontId="4" fillId="0" borderId="7" xfId="0" applyNumberFormat="1" applyFont="1" applyFill="1" applyBorder="1" applyAlignment="1" applyProtection="1">
      <alignment horizontal="centerContinuous" vertical="center" wrapText="1"/>
    </xf>
    <xf numFmtId="165" fontId="4" fillId="0" borderId="5" xfId="0" applyNumberFormat="1" applyFont="1" applyFill="1" applyBorder="1" applyAlignment="1" applyProtection="1">
      <alignment horizontal="centerContinuous" vertical="center" wrapText="1"/>
    </xf>
    <xf numFmtId="165" fontId="4" fillId="0" borderId="6" xfId="0" applyNumberFormat="1" applyFont="1" applyFill="1" applyBorder="1" applyAlignment="1" applyProtection="1">
      <alignment horizontal="centerContinuous" vertical="center" wrapText="1"/>
    </xf>
    <xf numFmtId="165" fontId="11" fillId="0" borderId="19" xfId="0" applyNumberFormat="1" applyFont="1" applyFill="1" applyBorder="1" applyAlignment="1" applyProtection="1">
      <alignment horizontal="center" vertical="center" wrapText="1"/>
    </xf>
    <xf numFmtId="165" fontId="11" fillId="0" borderId="7" xfId="0" applyNumberFormat="1" applyFont="1" applyFill="1" applyBorder="1" applyAlignment="1" applyProtection="1">
      <alignment horizontal="center" vertical="center" wrapText="1"/>
    </xf>
    <xf numFmtId="165" fontId="11" fillId="0" borderId="5" xfId="0" applyNumberFormat="1" applyFont="1" applyFill="1" applyBorder="1" applyAlignment="1" applyProtection="1">
      <alignment horizontal="center" vertical="center" wrapText="1"/>
    </xf>
    <xf numFmtId="165" fontId="11" fillId="0" borderId="6" xfId="0" applyNumberFormat="1" applyFont="1" applyFill="1" applyBorder="1" applyAlignment="1" applyProtection="1">
      <alignment horizontal="center" vertical="center" wrapText="1"/>
    </xf>
    <xf numFmtId="165" fontId="12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15" fillId="0" borderId="3" xfId="0" applyNumberFormat="1" applyFont="1" applyFill="1" applyBorder="1" applyAlignment="1" applyProtection="1">
      <alignment horizontal="left" vertical="center" wrapText="1" indent="1"/>
    </xf>
    <xf numFmtId="165" fontId="12" fillId="0" borderId="2" xfId="0" applyNumberFormat="1" applyFont="1" applyFill="1" applyBorder="1" applyAlignment="1" applyProtection="1">
      <alignment horizontal="left" vertical="center" wrapText="1" indent="2"/>
    </xf>
    <xf numFmtId="165" fontId="12" fillId="0" borderId="1" xfId="0" applyNumberFormat="1" applyFont="1" applyFill="1" applyBorder="1" applyAlignment="1" applyProtection="1">
      <alignment horizontal="left" vertical="center" wrapText="1" indent="2"/>
    </xf>
    <xf numFmtId="165" fontId="15" fillId="0" borderId="1" xfId="0" applyNumberFormat="1" applyFont="1" applyFill="1" applyBorder="1" applyAlignment="1" applyProtection="1">
      <alignment horizontal="left" vertical="center" wrapText="1" indent="1"/>
    </xf>
    <xf numFmtId="165" fontId="12" fillId="0" borderId="15" xfId="0" applyNumberFormat="1" applyFont="1" applyFill="1" applyBorder="1" applyAlignment="1" applyProtection="1">
      <alignment horizontal="left" vertical="center" wrapText="1" indent="1"/>
    </xf>
    <xf numFmtId="165" fontId="10" fillId="0" borderId="15" xfId="0" applyNumberFormat="1" applyFont="1" applyFill="1" applyBorder="1" applyAlignment="1" applyProtection="1">
      <alignment horizontal="left" vertical="center" wrapText="1" indent="2"/>
    </xf>
    <xf numFmtId="165" fontId="10" fillId="0" borderId="4" xfId="0" applyNumberFormat="1" applyFont="1" applyFill="1" applyBorder="1" applyAlignment="1" applyProtection="1">
      <alignment horizontal="left" vertical="center" wrapText="1" indent="2"/>
    </xf>
    <xf numFmtId="165" fontId="15" fillId="0" borderId="11" xfId="0" applyNumberFormat="1" applyFont="1" applyFill="1" applyBorder="1" applyAlignment="1" applyProtection="1">
      <alignment horizontal="right" vertical="center" wrapText="1" indent="1"/>
    </xf>
    <xf numFmtId="165" fontId="0" fillId="0" borderId="20" xfId="0" applyNumberFormat="1" applyFill="1" applyBorder="1" applyAlignment="1" applyProtection="1">
      <alignment horizontal="left" vertical="center" wrapText="1" indent="1"/>
    </xf>
    <xf numFmtId="165" fontId="10" fillId="0" borderId="3" xfId="0" applyNumberFormat="1" applyFont="1" applyFill="1" applyBorder="1" applyAlignment="1" applyProtection="1">
      <alignment horizontal="left" vertical="center" wrapText="1" indent="1"/>
    </xf>
    <xf numFmtId="165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0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10" fillId="0" borderId="2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12" fillId="0" borderId="2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10" fillId="0" borderId="16" xfId="10" applyNumberFormat="1" applyFont="1" applyBorder="1" applyAlignment="1" applyProtection="1">
      <alignment horizontal="right" vertical="center" wrapText="1" indent="1"/>
      <protection locked="0"/>
    </xf>
    <xf numFmtId="165" fontId="10" fillId="0" borderId="1" xfId="10" applyNumberFormat="1" applyFont="1" applyBorder="1" applyAlignment="1" applyProtection="1">
      <alignment horizontal="right" vertical="center" wrapText="1" indent="1"/>
      <protection locked="0"/>
    </xf>
    <xf numFmtId="165" fontId="10" fillId="0" borderId="14" xfId="10" applyNumberFormat="1" applyFont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center" vertical="center" wrapText="1"/>
    </xf>
    <xf numFmtId="165" fontId="13" fillId="0" borderId="24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 applyProtection="1">
      <alignment horizontal="center" textRotation="180" wrapText="1"/>
      <protection locked="0"/>
    </xf>
  </cellXfs>
  <cellStyles count="11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al_KTRSZJ" xfId="9" xr:uid="{00000000-0005-0000-0000-000009000000}"/>
    <cellStyle name="Normál_KVRENMUNKA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6">
    <tabColor rgb="FF92D050"/>
  </sheetPr>
  <dimension ref="A1:J33"/>
  <sheetViews>
    <sheetView tabSelected="1" zoomScaleNormal="100" zoomScaleSheetLayoutView="115" workbookViewId="0">
      <selection activeCell="Q17" sqref="Q17"/>
    </sheetView>
  </sheetViews>
  <sheetFormatPr defaultRowHeight="12.75" x14ac:dyDescent="0.2"/>
  <cols>
    <col min="1" max="1" width="6.83203125" style="2" customWidth="1"/>
    <col min="2" max="2" width="55.1640625" style="3" customWidth="1"/>
    <col min="3" max="5" width="16.33203125" style="2" customWidth="1"/>
    <col min="6" max="6" width="55.1640625" style="2" customWidth="1"/>
    <col min="7" max="9" width="16.33203125" style="2" customWidth="1"/>
    <col min="10" max="10" width="4.83203125" style="2" customWidth="1"/>
    <col min="11" max="16384" width="9.33203125" style="2"/>
  </cols>
  <sheetData>
    <row r="1" spans="1:10" ht="39.75" customHeight="1" x14ac:dyDescent="0.2">
      <c r="B1" s="24" t="s">
        <v>59</v>
      </c>
      <c r="C1" s="25"/>
      <c r="D1" s="25"/>
      <c r="E1" s="25"/>
      <c r="F1" s="25"/>
      <c r="G1" s="25"/>
      <c r="H1" s="25"/>
      <c r="I1" s="25"/>
      <c r="J1" s="69" t="s">
        <v>88</v>
      </c>
    </row>
    <row r="2" spans="1:10" ht="14.25" thickBot="1" x14ac:dyDescent="0.25">
      <c r="G2" s="6"/>
      <c r="H2" s="6"/>
      <c r="I2" s="6" t="s">
        <v>84</v>
      </c>
      <c r="J2" s="69"/>
    </row>
    <row r="3" spans="1:10" ht="24" customHeight="1" thickBot="1" x14ac:dyDescent="0.25">
      <c r="A3" s="67" t="s">
        <v>56</v>
      </c>
      <c r="B3" s="41" t="s">
        <v>53</v>
      </c>
      <c r="C3" s="42"/>
      <c r="D3" s="42"/>
      <c r="E3" s="42"/>
      <c r="F3" s="41" t="s">
        <v>54</v>
      </c>
      <c r="G3" s="43"/>
      <c r="H3" s="43"/>
      <c r="I3" s="43"/>
      <c r="J3" s="69"/>
    </row>
    <row r="4" spans="1:10" s="26" customFormat="1" ht="35.25" customHeight="1" thickBot="1" x14ac:dyDescent="0.25">
      <c r="A4" s="68"/>
      <c r="B4" s="4" t="s">
        <v>55</v>
      </c>
      <c r="C4" s="5" t="s">
        <v>85</v>
      </c>
      <c r="D4" s="16" t="s">
        <v>86</v>
      </c>
      <c r="E4" s="5" t="s">
        <v>87</v>
      </c>
      <c r="F4" s="4" t="s">
        <v>55</v>
      </c>
      <c r="G4" s="5" t="s">
        <v>85</v>
      </c>
      <c r="H4" s="16" t="s">
        <v>86</v>
      </c>
      <c r="I4" s="5" t="s">
        <v>87</v>
      </c>
      <c r="J4" s="69"/>
    </row>
    <row r="5" spans="1:10" s="26" customFormat="1" ht="13.5" thickBot="1" x14ac:dyDescent="0.25">
      <c r="A5" s="44" t="s">
        <v>0</v>
      </c>
      <c r="B5" s="45" t="s">
        <v>1</v>
      </c>
      <c r="C5" s="46" t="s">
        <v>2</v>
      </c>
      <c r="D5" s="46" t="s">
        <v>3</v>
      </c>
      <c r="E5" s="46" t="s">
        <v>4</v>
      </c>
      <c r="F5" s="45" t="s">
        <v>14</v>
      </c>
      <c r="G5" s="46" t="s">
        <v>15</v>
      </c>
      <c r="H5" s="46" t="s">
        <v>16</v>
      </c>
      <c r="I5" s="47" t="s">
        <v>17</v>
      </c>
      <c r="J5" s="69"/>
    </row>
    <row r="6" spans="1:10" ht="12.95" customHeight="1" x14ac:dyDescent="0.2">
      <c r="A6" s="27" t="s">
        <v>24</v>
      </c>
      <c r="B6" s="28" t="s">
        <v>5</v>
      </c>
      <c r="C6" s="19">
        <v>0</v>
      </c>
      <c r="D6" s="19">
        <v>36330930</v>
      </c>
      <c r="E6" s="19">
        <v>36330930</v>
      </c>
      <c r="F6" s="28" t="s">
        <v>67</v>
      </c>
      <c r="G6" s="14">
        <v>19075712</v>
      </c>
      <c r="H6" s="14">
        <v>20607921</v>
      </c>
      <c r="I6" s="64">
        <v>17625221</v>
      </c>
      <c r="J6" s="69"/>
    </row>
    <row r="7" spans="1:10" x14ac:dyDescent="0.2">
      <c r="A7" s="29" t="s">
        <v>25</v>
      </c>
      <c r="B7" s="30" t="s">
        <v>6</v>
      </c>
      <c r="C7" s="20"/>
      <c r="D7" s="20"/>
      <c r="E7" s="20"/>
      <c r="F7" s="30" t="s">
        <v>18</v>
      </c>
      <c r="G7" s="14"/>
      <c r="H7" s="14"/>
      <c r="I7" s="12"/>
      <c r="J7" s="69"/>
    </row>
    <row r="8" spans="1:10" ht="12.95" customHeight="1" x14ac:dyDescent="0.2">
      <c r="A8" s="29" t="s">
        <v>26</v>
      </c>
      <c r="B8" s="30" t="s">
        <v>7</v>
      </c>
      <c r="C8" s="20"/>
      <c r="D8" s="20">
        <v>30000</v>
      </c>
      <c r="E8" s="20">
        <v>30000</v>
      </c>
      <c r="F8" s="30" t="s">
        <v>62</v>
      </c>
      <c r="G8" s="65">
        <v>6000000</v>
      </c>
      <c r="H8" s="65">
        <v>6270000</v>
      </c>
      <c r="I8" s="66">
        <v>2717419</v>
      </c>
      <c r="J8" s="69"/>
    </row>
    <row r="9" spans="1:10" ht="12.95" customHeight="1" x14ac:dyDescent="0.2">
      <c r="A9" s="29" t="s">
        <v>27</v>
      </c>
      <c r="B9" s="30" t="s">
        <v>8</v>
      </c>
      <c r="C9" s="15">
        <v>9945000</v>
      </c>
      <c r="D9" s="15">
        <v>9992900</v>
      </c>
      <c r="E9" s="13">
        <v>4997900</v>
      </c>
      <c r="F9" s="30" t="s">
        <v>19</v>
      </c>
      <c r="G9" s="20"/>
      <c r="H9" s="20"/>
      <c r="I9" s="23"/>
      <c r="J9" s="69"/>
    </row>
    <row r="10" spans="1:10" ht="12.75" customHeight="1" x14ac:dyDescent="0.2">
      <c r="A10" s="29" t="s">
        <v>28</v>
      </c>
      <c r="B10" s="30" t="s">
        <v>9</v>
      </c>
      <c r="C10" s="20"/>
      <c r="D10" s="20"/>
      <c r="E10" s="20"/>
      <c r="F10" s="30" t="s">
        <v>68</v>
      </c>
      <c r="G10" s="20"/>
      <c r="H10" s="65">
        <v>9305286</v>
      </c>
      <c r="I10" s="66">
        <v>9305286</v>
      </c>
      <c r="J10" s="69"/>
    </row>
    <row r="11" spans="1:10" ht="12.95" customHeight="1" x14ac:dyDescent="0.2">
      <c r="A11" s="29" t="s">
        <v>29</v>
      </c>
      <c r="B11" s="30" t="s">
        <v>10</v>
      </c>
      <c r="C11" s="21"/>
      <c r="D11" s="21"/>
      <c r="E11" s="21"/>
      <c r="F11" s="62"/>
      <c r="G11" s="20"/>
      <c r="H11" s="20"/>
      <c r="I11" s="23"/>
      <c r="J11" s="69"/>
    </row>
    <row r="12" spans="1:10" ht="12.95" customHeight="1" x14ac:dyDescent="0.2">
      <c r="A12" s="29" t="s">
        <v>30</v>
      </c>
      <c r="B12" s="1"/>
      <c r="C12" s="20"/>
      <c r="D12" s="20"/>
      <c r="E12" s="20"/>
      <c r="F12" s="62"/>
      <c r="G12" s="20"/>
      <c r="H12" s="20"/>
      <c r="I12" s="23"/>
      <c r="J12" s="69"/>
    </row>
    <row r="13" spans="1:10" ht="12.95" customHeight="1" x14ac:dyDescent="0.2">
      <c r="A13" s="29" t="s">
        <v>31</v>
      </c>
      <c r="B13" s="1"/>
      <c r="C13" s="20"/>
      <c r="D13" s="20"/>
      <c r="E13" s="20"/>
      <c r="F13" s="63"/>
      <c r="G13" s="20"/>
      <c r="H13" s="20"/>
      <c r="I13" s="23"/>
      <c r="J13" s="69"/>
    </row>
    <row r="14" spans="1:10" ht="12.95" customHeight="1" x14ac:dyDescent="0.2">
      <c r="A14" s="29" t="s">
        <v>32</v>
      </c>
      <c r="B14" s="60"/>
      <c r="C14" s="21"/>
      <c r="D14" s="21"/>
      <c r="E14" s="21"/>
      <c r="F14" s="62"/>
      <c r="G14" s="20"/>
      <c r="H14" s="20"/>
      <c r="I14" s="23"/>
      <c r="J14" s="69"/>
    </row>
    <row r="15" spans="1:10" x14ac:dyDescent="0.2">
      <c r="A15" s="29" t="s">
        <v>33</v>
      </c>
      <c r="B15" s="1"/>
      <c r="C15" s="21"/>
      <c r="D15" s="21"/>
      <c r="E15" s="21"/>
      <c r="F15" s="62"/>
      <c r="G15" s="20"/>
      <c r="H15" s="20"/>
      <c r="I15" s="23"/>
      <c r="J15" s="69"/>
    </row>
    <row r="16" spans="1:10" ht="12.95" customHeight="1" thickBot="1" x14ac:dyDescent="0.25">
      <c r="A16" s="57" t="s">
        <v>34</v>
      </c>
      <c r="B16" s="61"/>
      <c r="C16" s="59"/>
      <c r="D16" s="10"/>
      <c r="E16" s="11"/>
      <c r="F16" s="58" t="s">
        <v>52</v>
      </c>
      <c r="G16" s="20"/>
      <c r="H16" s="20"/>
      <c r="I16" s="23"/>
      <c r="J16" s="69"/>
    </row>
    <row r="17" spans="1:10" ht="15.95" customHeight="1" thickBot="1" x14ac:dyDescent="0.25">
      <c r="A17" s="31" t="s">
        <v>35</v>
      </c>
      <c r="B17" s="18" t="s">
        <v>11</v>
      </c>
      <c r="C17" s="22">
        <f>+C6+C8+C9+C11+C12+C13+C14+C15+C16</f>
        <v>9945000</v>
      </c>
      <c r="D17" s="22">
        <f>+D6+D8+D9+D11+D12+D13+D14+D15+D16</f>
        <v>46353830</v>
      </c>
      <c r="E17" s="22">
        <f>+E6+E8+E9+E11+E12+E13+E14+E15+E16</f>
        <v>41358830</v>
      </c>
      <c r="F17" s="18" t="s">
        <v>20</v>
      </c>
      <c r="G17" s="22">
        <f>+G6+G8+G10+G11+G12+G13+G14+G15+G16</f>
        <v>25075712</v>
      </c>
      <c r="H17" s="22">
        <f>+H6+H8+H10+H11+H12+H13+H14+H15+H16</f>
        <v>36183207</v>
      </c>
      <c r="I17" s="40">
        <f>+I6+I8+I10+I11+I12+I13+I14+I15+I16</f>
        <v>29647926</v>
      </c>
      <c r="J17" s="69"/>
    </row>
    <row r="18" spans="1:10" ht="12.95" customHeight="1" x14ac:dyDescent="0.2">
      <c r="A18" s="27" t="s">
        <v>36</v>
      </c>
      <c r="B18" s="49" t="s">
        <v>83</v>
      </c>
      <c r="C18" s="56">
        <f>+C19+C20+C21+C22+C23</f>
        <v>15130712</v>
      </c>
      <c r="D18" s="56">
        <f>+D19+D20+D21+D22+D23</f>
        <v>0</v>
      </c>
      <c r="E18" s="56">
        <f>+E19+E20+E21+E22+E23</f>
        <v>38354913</v>
      </c>
      <c r="F18" s="33" t="s">
        <v>63</v>
      </c>
      <c r="G18" s="9"/>
      <c r="H18" s="9"/>
      <c r="I18" s="37"/>
      <c r="J18" s="69"/>
    </row>
    <row r="19" spans="1:10" ht="12.95" customHeight="1" x14ac:dyDescent="0.2">
      <c r="A19" s="29" t="s">
        <v>37</v>
      </c>
      <c r="B19" s="50" t="s">
        <v>72</v>
      </c>
      <c r="C19" s="17">
        <v>15130712</v>
      </c>
      <c r="D19" s="17"/>
      <c r="E19" s="17">
        <v>38354913</v>
      </c>
      <c r="F19" s="33" t="s">
        <v>65</v>
      </c>
      <c r="G19" s="17"/>
      <c r="H19" s="17"/>
      <c r="I19" s="38"/>
      <c r="J19" s="69"/>
    </row>
    <row r="20" spans="1:10" ht="12.95" customHeight="1" x14ac:dyDescent="0.2">
      <c r="A20" s="27" t="s">
        <v>38</v>
      </c>
      <c r="B20" s="50" t="s">
        <v>73</v>
      </c>
      <c r="C20" s="17"/>
      <c r="D20" s="17"/>
      <c r="E20" s="17"/>
      <c r="F20" s="33" t="s">
        <v>57</v>
      </c>
      <c r="G20" s="17"/>
      <c r="H20" s="17"/>
      <c r="I20" s="38"/>
      <c r="J20" s="69"/>
    </row>
    <row r="21" spans="1:10" ht="12.95" customHeight="1" x14ac:dyDescent="0.2">
      <c r="A21" s="29" t="s">
        <v>39</v>
      </c>
      <c r="B21" s="50" t="s">
        <v>74</v>
      </c>
      <c r="C21" s="17"/>
      <c r="D21" s="17"/>
      <c r="E21" s="17"/>
      <c r="F21" s="33" t="s">
        <v>58</v>
      </c>
      <c r="G21" s="17"/>
      <c r="H21" s="17"/>
      <c r="I21" s="38"/>
      <c r="J21" s="69"/>
    </row>
    <row r="22" spans="1:10" ht="12.95" customHeight="1" x14ac:dyDescent="0.2">
      <c r="A22" s="27" t="s">
        <v>40</v>
      </c>
      <c r="B22" s="50" t="s">
        <v>75</v>
      </c>
      <c r="C22" s="17"/>
      <c r="D22" s="17"/>
      <c r="E22" s="17"/>
      <c r="F22" s="32" t="s">
        <v>69</v>
      </c>
      <c r="G22" s="17"/>
      <c r="H22" s="17"/>
      <c r="I22" s="38"/>
      <c r="J22" s="69"/>
    </row>
    <row r="23" spans="1:10" ht="12.95" customHeight="1" x14ac:dyDescent="0.2">
      <c r="A23" s="29" t="s">
        <v>41</v>
      </c>
      <c r="B23" s="51" t="s">
        <v>76</v>
      </c>
      <c r="C23" s="17"/>
      <c r="D23" s="17"/>
      <c r="E23" s="17"/>
      <c r="F23" s="33" t="s">
        <v>66</v>
      </c>
      <c r="G23" s="17"/>
      <c r="H23" s="17"/>
      <c r="I23" s="38"/>
      <c r="J23" s="69"/>
    </row>
    <row r="24" spans="1:10" ht="12.95" customHeight="1" x14ac:dyDescent="0.2">
      <c r="A24" s="27" t="s">
        <v>42</v>
      </c>
      <c r="B24" s="52" t="s">
        <v>77</v>
      </c>
      <c r="C24" s="34">
        <f>+C25+C26+C27+C28+C29</f>
        <v>0</v>
      </c>
      <c r="D24" s="34">
        <f>+D25+D26+D27+D28+D29</f>
        <v>0</v>
      </c>
      <c r="E24" s="34">
        <f>+E25+E26+E27+E28+E29</f>
        <v>0</v>
      </c>
      <c r="F24" s="53" t="s">
        <v>64</v>
      </c>
      <c r="G24" s="17"/>
      <c r="H24" s="17"/>
      <c r="I24" s="38"/>
      <c r="J24" s="69"/>
    </row>
    <row r="25" spans="1:10" ht="12.95" customHeight="1" x14ac:dyDescent="0.2">
      <c r="A25" s="29" t="s">
        <v>43</v>
      </c>
      <c r="B25" s="51" t="s">
        <v>78</v>
      </c>
      <c r="C25" s="17"/>
      <c r="D25" s="17"/>
      <c r="E25" s="17"/>
      <c r="F25" s="53" t="s">
        <v>21</v>
      </c>
      <c r="G25" s="17"/>
      <c r="H25" s="17"/>
      <c r="I25" s="38"/>
      <c r="J25" s="69"/>
    </row>
    <row r="26" spans="1:10" ht="12.95" customHeight="1" x14ac:dyDescent="0.2">
      <c r="A26" s="27" t="s">
        <v>44</v>
      </c>
      <c r="B26" s="51" t="s">
        <v>79</v>
      </c>
      <c r="C26" s="17"/>
      <c r="D26" s="17"/>
      <c r="E26" s="17"/>
      <c r="F26" s="48"/>
      <c r="G26" s="17"/>
      <c r="H26" s="17"/>
      <c r="I26" s="38"/>
      <c r="J26" s="69"/>
    </row>
    <row r="27" spans="1:10" ht="12.95" customHeight="1" x14ac:dyDescent="0.2">
      <c r="A27" s="29" t="s">
        <v>45</v>
      </c>
      <c r="B27" s="50" t="s">
        <v>80</v>
      </c>
      <c r="C27" s="17"/>
      <c r="D27" s="17"/>
      <c r="E27" s="17"/>
      <c r="F27" s="39"/>
      <c r="G27" s="17"/>
      <c r="H27" s="17"/>
      <c r="I27" s="38"/>
      <c r="J27" s="69"/>
    </row>
    <row r="28" spans="1:10" ht="12.95" customHeight="1" x14ac:dyDescent="0.2">
      <c r="A28" s="27" t="s">
        <v>46</v>
      </c>
      <c r="B28" s="54" t="s">
        <v>81</v>
      </c>
      <c r="C28" s="17"/>
      <c r="D28" s="17"/>
      <c r="E28" s="17"/>
      <c r="F28" s="1"/>
      <c r="G28" s="17"/>
      <c r="H28" s="17"/>
      <c r="I28" s="38"/>
      <c r="J28" s="69"/>
    </row>
    <row r="29" spans="1:10" ht="12.95" customHeight="1" thickBot="1" x14ac:dyDescent="0.25">
      <c r="A29" s="29" t="s">
        <v>47</v>
      </c>
      <c r="B29" s="55" t="s">
        <v>82</v>
      </c>
      <c r="C29" s="17"/>
      <c r="D29" s="17"/>
      <c r="E29" s="17"/>
      <c r="F29" s="39"/>
      <c r="G29" s="17"/>
      <c r="H29" s="17"/>
      <c r="I29" s="38"/>
      <c r="J29" s="69"/>
    </row>
    <row r="30" spans="1:10" ht="21" customHeight="1" thickBot="1" x14ac:dyDescent="0.25">
      <c r="A30" s="31" t="s">
        <v>48</v>
      </c>
      <c r="B30" s="18" t="s">
        <v>12</v>
      </c>
      <c r="C30" s="22">
        <f>+C18+C24</f>
        <v>15130712</v>
      </c>
      <c r="D30" s="22">
        <f>+D18+D24</f>
        <v>0</v>
      </c>
      <c r="E30" s="22">
        <f>+E18+E24</f>
        <v>38354913</v>
      </c>
      <c r="F30" s="18" t="s">
        <v>23</v>
      </c>
      <c r="G30" s="22">
        <f>SUM(G18:G29)</f>
        <v>0</v>
      </c>
      <c r="H30" s="22">
        <f>SUM(H18:H29)</f>
        <v>0</v>
      </c>
      <c r="I30" s="40">
        <f>SUM(I18:I29)</f>
        <v>0</v>
      </c>
      <c r="J30" s="69"/>
    </row>
    <row r="31" spans="1:10" ht="16.5" customHeight="1" thickBot="1" x14ac:dyDescent="0.25">
      <c r="A31" s="31" t="s">
        <v>49</v>
      </c>
      <c r="B31" s="35" t="s">
        <v>13</v>
      </c>
      <c r="C31" s="7">
        <f>E40+C17+C30</f>
        <v>25075712</v>
      </c>
      <c r="D31" s="7">
        <f>+D17+D30</f>
        <v>46353830</v>
      </c>
      <c r="E31" s="36">
        <f>+E17+E30</f>
        <v>79713743</v>
      </c>
      <c r="F31" s="35" t="s">
        <v>22</v>
      </c>
      <c r="G31" s="7">
        <f>+G17+G30</f>
        <v>25075712</v>
      </c>
      <c r="H31" s="7">
        <f>+H17+H30</f>
        <v>36183207</v>
      </c>
      <c r="I31" s="8">
        <f>+I17+I30</f>
        <v>29647926</v>
      </c>
      <c r="J31" s="69"/>
    </row>
    <row r="32" spans="1:10" ht="16.5" customHeight="1" thickBot="1" x14ac:dyDescent="0.25">
      <c r="A32" s="31" t="s">
        <v>50</v>
      </c>
      <c r="B32" s="35" t="s">
        <v>60</v>
      </c>
      <c r="C32" s="7">
        <f>IF(C17-G17&lt;0,G17-C17,"-")</f>
        <v>15130712</v>
      </c>
      <c r="D32" s="7" t="str">
        <f>IF(D17-H17&lt;0,H17-D17,"-")</f>
        <v>-</v>
      </c>
      <c r="E32" s="36" t="str">
        <f>IF(E17-I17&lt;0,I17-E17,"-")</f>
        <v>-</v>
      </c>
      <c r="F32" s="35" t="s">
        <v>61</v>
      </c>
      <c r="G32" s="7" t="str">
        <f>IF(C17-G17&gt;0,C17-G17,"-")</f>
        <v>-</v>
      </c>
      <c r="H32" s="7">
        <f>IF(D17-H17&gt;0,D17-H17,"-")</f>
        <v>10170623</v>
      </c>
      <c r="I32" s="8">
        <f>IF(E17-I17&gt;0,E17-I17,"-")</f>
        <v>11710904</v>
      </c>
      <c r="J32" s="69"/>
    </row>
    <row r="33" spans="1:10" ht="16.5" customHeight="1" thickBot="1" x14ac:dyDescent="0.25">
      <c r="A33" s="31" t="s">
        <v>51</v>
      </c>
      <c r="B33" s="35" t="s">
        <v>70</v>
      </c>
      <c r="C33" s="7" t="str">
        <f>IF(C26-G26&lt;0,G26-C26,"-")</f>
        <v>-</v>
      </c>
      <c r="D33" s="7" t="str">
        <f>IF(D26-H26&lt;0,H26-D26,"-")</f>
        <v>-</v>
      </c>
      <c r="E33" s="36" t="str">
        <f>IF(E26-I26&lt;0,I26-E26,"-")</f>
        <v>-</v>
      </c>
      <c r="F33" s="35" t="s">
        <v>71</v>
      </c>
      <c r="G33" s="7" t="str">
        <f>IF(C26-G26&gt;0,C26-G26,"-")</f>
        <v>-</v>
      </c>
      <c r="H33" s="7" t="str">
        <f>IF(D26-H26&gt;0,D26-H26,"-")</f>
        <v>-</v>
      </c>
      <c r="I33" s="8" t="str">
        <f>IF(E26-I26&gt;0,E26-I26,"-")</f>
        <v>-</v>
      </c>
      <c r="J33" s="69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2021-05-07T06:14:37Z</cp:lastPrinted>
  <dcterms:created xsi:type="dcterms:W3CDTF">1999-10-30T10:30:45Z</dcterms:created>
  <dcterms:modified xsi:type="dcterms:W3CDTF">2022-04-26T13:54:34Z</dcterms:modified>
</cp:coreProperties>
</file>